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55" yWindow="75" windowWidth="16695" windowHeight="11760" tabRatio="630" activeTab="0"/>
  </bookViews>
  <sheets>
    <sheet name="Formação de Preços c BDI " sheetId="1" r:id="rId1"/>
  </sheets>
  <definedNames/>
  <calcPr fullCalcOnLoad="1"/>
</workbook>
</file>

<file path=xl/sharedStrings.xml><?xml version="1.0" encoding="utf-8"?>
<sst xmlns="http://schemas.openxmlformats.org/spreadsheetml/2006/main" count="235" uniqueCount="129">
  <si>
    <r>
      <t xml:space="preserve"> </t>
    </r>
    <r>
      <rPr>
        <b/>
        <sz val="14"/>
        <color indexed="8"/>
        <rFont val="Arial"/>
        <family val="2"/>
      </rPr>
      <t xml:space="preserve">MINISTÉRIO DA EDUCAÇÃO
</t>
    </r>
    <r>
      <rPr>
        <b/>
        <sz val="12"/>
        <color indexed="8"/>
        <rFont val="Arial"/>
        <family val="2"/>
      </rPr>
      <t xml:space="preserve">                     INSTITUTO FEDERAL DE EDUCAÇÃO, CIÊNCIA E TECNOLOGIA
</t>
    </r>
    <r>
      <rPr>
        <b/>
        <sz val="10"/>
        <color indexed="8"/>
        <rFont val="Times New Roman"/>
        <family val="1"/>
      </rPr>
      <t xml:space="preserve">SUL DE MINAS GERAIS
</t>
    </r>
    <r>
      <rPr>
        <b/>
        <sz val="10"/>
        <color indexed="8"/>
        <rFont val="Arial"/>
        <family val="2"/>
      </rPr>
      <t xml:space="preserve">Campus Muzambinho
</t>
    </r>
    <r>
      <rPr>
        <sz val="12"/>
        <color indexed="8"/>
        <rFont val="Arial"/>
        <family val="1"/>
      </rPr>
      <t xml:space="preserve">             </t>
    </r>
    <r>
      <rPr>
        <sz val="12"/>
        <color indexed="8"/>
        <rFont val="Times New Roman"/>
        <family val="1"/>
      </rPr>
      <t xml:space="preserve">Bairro Morro Preto – Caixa Postal 02 – Muzambinho/MG – CEP: 37890-000
</t>
    </r>
    <r>
      <rPr>
        <sz val="12"/>
        <color indexed="8"/>
        <rFont val="Arial"/>
        <family val="1"/>
      </rPr>
      <t xml:space="preserve">            </t>
    </r>
    <r>
      <rPr>
        <sz val="12"/>
        <color indexed="8"/>
        <rFont val="Times New Roman"/>
        <family val="1"/>
      </rPr>
      <t>Fone/Fax: (0xx35) 3571-5051</t>
    </r>
  </si>
  <si>
    <t>Item</t>
  </si>
  <si>
    <t>Descrição Dos Serviços</t>
  </si>
  <si>
    <t>Unid.</t>
  </si>
  <si>
    <t>Valor Unit.</t>
  </si>
  <si>
    <t>Valor total/ item</t>
  </si>
  <si>
    <t>Vb</t>
  </si>
  <si>
    <t>Total dos Serviços:</t>
  </si>
  <si>
    <t>Descrição dos Materiais</t>
  </si>
  <si>
    <t>ALCA PREF ESTAI P/ CB ACO DN 9,5MM(3/8P)</t>
  </si>
  <si>
    <t>BRACADEIRA PLASTICA P/ CABO MULTIPLEXADO</t>
  </si>
  <si>
    <t xml:space="preserve">CABO ACO DN 6,4MM (1/4P) SM 7 FIOS ZINC </t>
  </si>
  <si>
    <t xml:space="preserve">CARTUCHO APLICACAO CON CUNHA (VERMELHO) </t>
  </si>
  <si>
    <t xml:space="preserve">CONECTOR ATER. FERRAGEM IP FIO AL 10MM2 </t>
  </si>
  <si>
    <t xml:space="preserve">PARAFUSO CAB PORCA SEXT M12X40MM BRONZE </t>
  </si>
  <si>
    <t>Total de Materiais:</t>
  </si>
  <si>
    <t>ROBERTO CÁSSIO DA SILVA
COORDENADOR GERAL DE SERVIÇOS GERAIS</t>
  </si>
  <si>
    <t>Poste a instalar</t>
  </si>
  <si>
    <t>Poste a retirar</t>
  </si>
  <si>
    <t>Inst. Estru. BT</t>
  </si>
  <si>
    <t>Inst. Estru. MT</t>
  </si>
  <si>
    <t>Inst. Equipamento</t>
  </si>
  <si>
    <t>Concret. Poste Serviço</t>
  </si>
  <si>
    <t>Concret. Poste Material</t>
  </si>
  <si>
    <t>Caixa Passagem Alvenaria</t>
  </si>
  <si>
    <t>Valeta em terra com lançamento dutos</t>
  </si>
  <si>
    <t>Inst. Ponto de Ip convencional</t>
  </si>
  <si>
    <t>Quantidade</t>
  </si>
  <si>
    <t xml:space="preserve">AFASTADOR ARMACAO SECUNDARIA 500MM </t>
  </si>
  <si>
    <t>PÇ</t>
  </si>
  <si>
    <t xml:space="preserve">ALCA CONECTOR ESTRIBO ABERTA PC </t>
  </si>
  <si>
    <t xml:space="preserve">ALCA PREF CB CA-CAL(CAA) 70MM2 MULTIPLEX </t>
  </si>
  <si>
    <t xml:space="preserve">ALCA PREF DISTRIB CB CA/CAA 34MM2(2) </t>
  </si>
  <si>
    <t xml:space="preserve">ANEL ELASTOMERICO PARA AMARRACAO </t>
  </si>
  <si>
    <t xml:space="preserve">BRACO ANTI-BALANCO </t>
  </si>
  <si>
    <t xml:space="preserve">BRACO IP TIPO MEDIO PC </t>
  </si>
  <si>
    <t xml:space="preserve">BRACO SUPORTE C </t>
  </si>
  <si>
    <t xml:space="preserve">BRACO SUPORTE C/GPO 6,5-9,5MM </t>
  </si>
  <si>
    <t>CJ</t>
  </si>
  <si>
    <t xml:space="preserve">BRACO SUPORTE L </t>
  </si>
  <si>
    <t xml:space="preserve">BRACO TIPO J - RDP </t>
  </si>
  <si>
    <t>KG</t>
  </si>
  <si>
    <t xml:space="preserve">CABO ACO HS 3/8(9.5MM) 7FIOS KG </t>
  </si>
  <si>
    <t xml:space="preserve">CABO AL 1X 16MM2 XLPE 0,6/1KV M </t>
  </si>
  <si>
    <t>M</t>
  </si>
  <si>
    <t xml:space="preserve">CABO AL 1X70MM2 CL2 0.6/1KV XLPE </t>
  </si>
  <si>
    <t xml:space="preserve">CABO AL 1X120MM2 CL2 0.6/1KV XLPE </t>
  </si>
  <si>
    <t xml:space="preserve">CABO CA 34MM2 (2) 7 FIOS (IRIS) </t>
  </si>
  <si>
    <t xml:space="preserve">CABO CU 1X1,5MM2 CL2 EPR/XLPE 0,6/1KV </t>
  </si>
  <si>
    <t xml:space="preserve">CABO PROTEGIDO AL 1X 50MM2 15KV </t>
  </si>
  <si>
    <t xml:space="preserve">CABO PROTEGIDO AL 1 X 70MM2 15KV </t>
  </si>
  <si>
    <t xml:space="preserve">CABO QUADRUPLEX CA 3X1X 70+70MM2 0,6/1KV </t>
  </si>
  <si>
    <t xml:space="preserve">CANTONEIRA PARA BRACO C </t>
  </si>
  <si>
    <t xml:space="preserve">CHAVE FUSIVEL 100A 15KV 7,1KA </t>
  </si>
  <si>
    <t xml:space="preserve">CINTA ACO D 180MM S/ PARAFUSO </t>
  </si>
  <si>
    <t>CINTA ACO D 190MM S/ PARAFUSO</t>
  </si>
  <si>
    <t xml:space="preserve">CINTA ACO D 200MM S/ PARAFUSO </t>
  </si>
  <si>
    <t xml:space="preserve">CINTA ACO D 210MM S/ PARAFUSO </t>
  </si>
  <si>
    <t xml:space="preserve">CINTA ACO D 220MM S/ PARAFUSO </t>
  </si>
  <si>
    <t xml:space="preserve">CINTA ACO D 230MM S/ PARAFUSO </t>
  </si>
  <si>
    <t xml:space="preserve">CINTA ACO D 240MM S/ PARAFUSO </t>
  </si>
  <si>
    <t xml:space="preserve">CINTA ACO D 250MM S/ PARAFUSO </t>
  </si>
  <si>
    <t>CINTA ACO D 260MM S/ PARAFUSO</t>
  </si>
  <si>
    <t xml:space="preserve">CINTA ACO D 270MM S/ PARAFUSO </t>
  </si>
  <si>
    <t>CINTA ACO D 280MM S/ PARAFUSO</t>
  </si>
  <si>
    <t xml:space="preserve">CINTA ACO D 290MM S/ PARAFUSO </t>
  </si>
  <si>
    <t xml:space="preserve">CINTA ACO D 300MM S/ PARAFUSO </t>
  </si>
  <si>
    <t xml:space="preserve">CINTA ACO D 310MM S/ PARAFUSO </t>
  </si>
  <si>
    <t xml:space="preserve">CINTA ACO D 320MM S/ PARAFUSO </t>
  </si>
  <si>
    <t xml:space="preserve">COB. PROT. BUCHA TFO IT1 </t>
  </si>
  <si>
    <t xml:space="preserve">COB. PROT. BUCHA TRAFO BT IT2 </t>
  </si>
  <si>
    <t xml:space="preserve">COBERTURA PROTETORA PARA BUCHA EQUIP </t>
  </si>
  <si>
    <t xml:space="preserve">CONECTOR COMP FORM H(1) 16-35 X 16-35 </t>
  </si>
  <si>
    <t xml:space="preserve">CONECTOR COMP FORM H(2) 25-70 X 16-35 </t>
  </si>
  <si>
    <t xml:space="preserve">CONECTOR COMP FORM H(3) 50-70 X 50-70 </t>
  </si>
  <si>
    <t xml:space="preserve">CONECTOR CUNHA AL 70 COM ESTRIBO </t>
  </si>
  <si>
    <t xml:space="preserve">CONECTOR CUNHA CU ITEM 7 </t>
  </si>
  <si>
    <t xml:space="preserve">CONECTOR DER 3.17-8.12MM CUNHA (1) CINZA </t>
  </si>
  <si>
    <t xml:space="preserve">CONECTOR PERFURACAO 16-70/1,5MM NILED </t>
  </si>
  <si>
    <t xml:space="preserve">CONECTOR PERFURACAO 16-70/6-35 NILED </t>
  </si>
  <si>
    <t xml:space="preserve">CONECTOR PERFURACAO 70-120/70-120 NILED </t>
  </si>
  <si>
    <t xml:space="preserve">CONECTOR TER. COMP. ALUM. 16MM2 1 FURO </t>
  </si>
  <si>
    <t>CONECTOR TERM COMP CA 70mm2</t>
  </si>
  <si>
    <t xml:space="preserve">CONECTOR TERM COMP CAA 120MM2 </t>
  </si>
  <si>
    <t xml:space="preserve">CONECTOR TERM COMP CB ACO 6.4MM 1 FURO </t>
  </si>
  <si>
    <t xml:space="preserve">CONECTOR TERM. COMP. 50MM2 PROT. 1F </t>
  </si>
  <si>
    <t xml:space="preserve">CONETOR TERMINAL P/ATERRAMENTO TEMPORARI </t>
  </si>
  <si>
    <t xml:space="preserve">ELO FUSIVEL DISTRIB 500MM 3H </t>
  </si>
  <si>
    <t xml:space="preserve">ELO FUSIVEL DISTRIB 500MM 5H </t>
  </si>
  <si>
    <t xml:space="preserve">ESPACADOR LOSANG P/ CABO 50-150 </t>
  </si>
  <si>
    <t xml:space="preserve">ESTRIBO PARA BRACO L </t>
  </si>
  <si>
    <t>GRAMPO ANCORAGEM 70MM2 PROT 15KV</t>
  </si>
  <si>
    <t xml:space="preserve">HASTE ATERRAMENTO 2400MM ACO </t>
  </si>
  <si>
    <t xml:space="preserve">IDENTIFICADOR DE FASE A </t>
  </si>
  <si>
    <t xml:space="preserve">IDENTIFICADOR DE FASE B </t>
  </si>
  <si>
    <t xml:space="preserve">IDENTIFICADOR DE FASE C </t>
  </si>
  <si>
    <t xml:space="preserve">ISOLADOR ANCORAGEM POLIMERICO 35KV </t>
  </si>
  <si>
    <t xml:space="preserve">ISOLADOR PINO POLIMERICO 15KV </t>
  </si>
  <si>
    <t>LAMPADA VS 150W E-40 AP TUBULAR</t>
  </si>
  <si>
    <t xml:space="preserve">LUMINARIA C/ALOJ. C/BASE VS 150W TUBULAR </t>
  </si>
  <si>
    <t xml:space="preserve">MANILHA SAPATILHA 50KN </t>
  </si>
  <si>
    <t xml:space="preserve">MANTA AUTO ADESIVA 15KV RDP </t>
  </si>
  <si>
    <t xml:space="preserve">OLHAL P/ PARAFUSO CL 70KN (FORJADO) </t>
  </si>
  <si>
    <t xml:space="preserve">PARA-RAIOS 12KV 10KA POLIMERICO </t>
  </si>
  <si>
    <t xml:space="preserve">PARA-RAIOS SECUNDARIO ISOLADO 10KA </t>
  </si>
  <si>
    <t xml:space="preserve">PARAFUSO CAB ABAUL PESC QUAD M16X 45MM </t>
  </si>
  <si>
    <t xml:space="preserve">PARAFUSO CAB ABAUL PESC QUAD M16X 70MM </t>
  </si>
  <si>
    <t xml:space="preserve">PARAFUSO CAB PORCA QUADRADA M16X125MM </t>
  </si>
  <si>
    <t xml:space="preserve">PARAFUSO CABECA ABAULADA M12X40MM </t>
  </si>
  <si>
    <t xml:space="preserve">PINO ACO ZINCADO CURTO PARA ISOLADOR 15KV POLIM </t>
  </si>
  <si>
    <t xml:space="preserve">POSTE CONCRETO CIRCULAR 9M 200DAN </t>
  </si>
  <si>
    <t xml:space="preserve">POSTE CONCRETO CIRCULAR 9M 400DAN </t>
  </si>
  <si>
    <t xml:space="preserve">POSTE CONCRETO CIRCULAR 11M 400DAN </t>
  </si>
  <si>
    <t>POSTE CONCRETO CIRCULAR 11M 600DAN</t>
  </si>
  <si>
    <t xml:space="preserve">POSTE CONCRETO CIRCULAR 11M 1000DAN </t>
  </si>
  <si>
    <t xml:space="preserve">REATOR LAMPADA VS 150W INTERNO </t>
  </si>
  <si>
    <t xml:space="preserve">RELE FOTOELETRICO ELETRONICO 127V </t>
  </si>
  <si>
    <t xml:space="preserve">SAPATILHA </t>
  </si>
  <si>
    <t xml:space="preserve">SUPORTE PARA TRAFO 240MM (POSTE 600 DAN) </t>
  </si>
  <si>
    <t xml:space="preserve">SUPORTE Z P/ CHAVE FUSIVEL </t>
  </si>
  <si>
    <t>TRAFO TRIFASICO DIST. 45KVA 15000/220V</t>
  </si>
  <si>
    <t xml:space="preserve">TRAFO TRIFASICO DIST. 75KVA 15000/220V </t>
  </si>
  <si>
    <t>BDI</t>
  </si>
  <si>
    <t xml:space="preserve">Total Geral sem BDI: </t>
  </si>
  <si>
    <t xml:space="preserve">Pregão Eletrônico nº 31/2015 – Processo n° 23346.003113/2015-46 </t>
  </si>
  <si>
    <t>SERVIÇO DE ADAPTAÇÃO DA REDE ELÉTRICA PARA ATENDER A ILUMINAÇÃO DA VIA DE CONTORNO E SETOR DE CÃO GUIA DO CÂMPUS MUZAMBINHO</t>
  </si>
  <si>
    <t xml:space="preserve"> </t>
  </si>
  <si>
    <t>Anexo II - Planilha de Formação de Preços</t>
  </si>
  <si>
    <t>Muzambinho, 19 de outubro de 2015.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</si>
</sst>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\-??_);_(@_)"/>
    <numFmt numFmtId="165" formatCode="_(* #,##0.00_);_(* \(#,##0.00\);_(* \-??_);_(@_)"/>
    <numFmt numFmtId="166" formatCode="_(&quot;R$ &quot;* #,##0.000_);_(&quot;R$ &quot;* \(#,##0.000\);_(&quot;R$ &quot;* \-??_);_(@_)"/>
    <numFmt numFmtId="167" formatCode="_(&quot;R$ &quot;* #,##0.0000_);_(&quot;R$ &quot;* \(#,##0.0000\);_(&quot;R$ &quot;* \-??_);_(@_)"/>
    <numFmt numFmtId="168" formatCode="0.0"/>
    <numFmt numFmtId="169" formatCode="0.000"/>
    <numFmt numFmtId="170" formatCode="0.0000"/>
    <numFmt numFmtId="171" formatCode="0.0%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30">
    <font>
      <sz val="10"/>
      <name val="Arial"/>
      <family val="2"/>
    </font>
    <font>
      <sz val="12"/>
      <color indexed="8"/>
      <name val="Arial"/>
      <family val="1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22"/>
      <name val="Arial"/>
      <family val="2"/>
    </font>
    <font>
      <u val="single"/>
      <sz val="12"/>
      <color indexed="8"/>
      <name val="Arial"/>
      <family val="2"/>
    </font>
    <font>
      <sz val="12"/>
      <name val="Times New Roman"/>
      <family val="1"/>
    </font>
    <font>
      <b/>
      <sz val="2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17" fillId="10" borderId="0" applyNumberFormat="0" applyBorder="0" applyAlignment="0" applyProtection="0"/>
    <xf numFmtId="0" fontId="22" fillId="2" borderId="1" applyNumberFormat="0" applyAlignment="0" applyProtection="0"/>
    <xf numFmtId="0" fontId="24" fillId="11" borderId="2" applyNumberFormat="0" applyAlignment="0" applyProtection="0"/>
    <xf numFmtId="0" fontId="23" fillId="0" borderId="3" applyNumberFormat="0" applyFill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9" borderId="0" applyNumberFormat="0" applyBorder="0" applyAlignment="0" applyProtection="0"/>
    <xf numFmtId="0" fontId="28" fillId="15" borderId="0" applyNumberFormat="0" applyBorder="0" applyAlignment="0" applyProtection="0"/>
    <xf numFmtId="0" fontId="20" fillId="3" borderId="1" applyNumberFormat="0" applyAlignment="0" applyProtection="0"/>
    <xf numFmtId="0" fontId="18" fillId="16" borderId="0" applyNumberFormat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ill="0" applyBorder="0" applyAlignment="0" applyProtection="0"/>
    <xf numFmtId="0" fontId="21" fillId="2" borderId="5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17" borderId="10" xfId="0" applyFont="1" applyFill="1" applyBorder="1" applyAlignment="1">
      <alignment horizontal="center"/>
    </xf>
    <xf numFmtId="0" fontId="0" fillId="17" borderId="10" xfId="0" applyFont="1" applyFill="1" applyBorder="1" applyAlignment="1">
      <alignment wrapText="1"/>
    </xf>
    <xf numFmtId="164" fontId="0" fillId="17" borderId="10" xfId="45" applyFont="1" applyFill="1" applyBorder="1" applyAlignment="1" applyProtection="1">
      <alignment horizontal="right"/>
      <protection/>
    </xf>
    <xf numFmtId="1" fontId="0" fillId="17" borderId="10" xfId="52" applyNumberFormat="1" applyFont="1" applyFill="1" applyBorder="1" applyAlignment="1" applyProtection="1">
      <alignment horizontal="center"/>
      <protection/>
    </xf>
    <xf numFmtId="164" fontId="0" fillId="17" borderId="10" xfId="0" applyNumberFormat="1" applyFill="1" applyBorder="1" applyAlignment="1">
      <alignment/>
    </xf>
    <xf numFmtId="1" fontId="0" fillId="17" borderId="10" xfId="0" applyNumberFormat="1" applyFill="1" applyBorder="1" applyAlignment="1">
      <alignment horizontal="center"/>
    </xf>
    <xf numFmtId="1" fontId="0" fillId="17" borderId="10" xfId="0" applyNumberFormat="1" applyFont="1" applyFill="1" applyBorder="1" applyAlignment="1">
      <alignment horizontal="center"/>
    </xf>
    <xf numFmtId="164" fontId="12" fillId="0" borderId="10" xfId="0" applyNumberFormat="1" applyFont="1" applyBorder="1" applyAlignment="1">
      <alignment/>
    </xf>
    <xf numFmtId="0" fontId="0" fillId="17" borderId="10" xfId="0" applyFont="1" applyFill="1" applyBorder="1" applyAlignment="1">
      <alignment/>
    </xf>
    <xf numFmtId="0" fontId="12" fillId="0" borderId="10" xfId="0" applyFont="1" applyBorder="1" applyAlignment="1">
      <alignment horizontal="right"/>
    </xf>
    <xf numFmtId="0" fontId="9" fillId="0" borderId="0" xfId="0" applyFont="1" applyBorder="1" applyAlignment="1" applyProtection="1">
      <alignment horizontal="center"/>
      <protection hidden="1"/>
    </xf>
    <xf numFmtId="2" fontId="0" fillId="17" borderId="10" xfId="0" applyNumberFormat="1" applyFont="1" applyFill="1" applyBorder="1" applyAlignment="1">
      <alignment horizontal="center"/>
    </xf>
    <xf numFmtId="2" fontId="0" fillId="17" borderId="10" xfId="0" applyNumberFormat="1" applyFill="1" applyBorder="1" applyAlignment="1">
      <alignment horizontal="center"/>
    </xf>
    <xf numFmtId="2" fontId="0" fillId="17" borderId="10" xfId="52" applyNumberFormat="1" applyFont="1" applyFill="1" applyBorder="1" applyAlignment="1" applyProtection="1">
      <alignment horizontal="center"/>
      <protection/>
    </xf>
    <xf numFmtId="10" fontId="0" fillId="0" borderId="10" xfId="50" applyNumberFormat="1" applyBorder="1" applyAlignment="1">
      <alignment horizontal="right"/>
    </xf>
    <xf numFmtId="164" fontId="0" fillId="17" borderId="10" xfId="45" applyNumberFormat="1" applyFont="1" applyFill="1" applyBorder="1" applyAlignment="1" applyProtection="1">
      <alignment horizontal="right"/>
      <protection/>
    </xf>
    <xf numFmtId="0" fontId="11" fillId="18" borderId="11" xfId="0" applyFont="1" applyFill="1" applyBorder="1" applyAlignment="1">
      <alignment horizontal="center" vertical="center" wrapText="1"/>
    </xf>
    <xf numFmtId="0" fontId="11" fillId="18" borderId="12" xfId="0" applyFont="1" applyFill="1" applyBorder="1" applyAlignment="1">
      <alignment horizontal="center" vertical="center" wrapText="1"/>
    </xf>
    <xf numFmtId="0" fontId="11" fillId="18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10" fillId="18" borderId="10" xfId="0" applyFont="1" applyFill="1" applyBorder="1" applyAlignment="1">
      <alignment horizontal="center"/>
    </xf>
    <xf numFmtId="1" fontId="12" fillId="0" borderId="10" xfId="52" applyNumberFormat="1" applyFont="1" applyFill="1" applyBorder="1" applyAlignment="1" applyProtection="1">
      <alignment horizontal="right"/>
      <protection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right"/>
    </xf>
    <xf numFmtId="0" fontId="9" fillId="0" borderId="10" xfId="0" applyFont="1" applyFill="1" applyBorder="1" applyAlignment="1" applyProtection="1">
      <alignment horizontal="center"/>
      <protection hidden="1"/>
    </xf>
    <xf numFmtId="0" fontId="11" fillId="0" borderId="10" xfId="0" applyFont="1" applyBorder="1" applyAlignment="1">
      <alignment horizontal="right"/>
    </xf>
    <xf numFmtId="9" fontId="0" fillId="0" borderId="10" xfId="0" applyNumberForma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9525</xdr:rowOff>
    </xdr:from>
    <xdr:to>
      <xdr:col>3</xdr:col>
      <xdr:colOff>438150</xdr:colOff>
      <xdr:row>0</xdr:row>
      <xdr:rowOff>971550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9525"/>
          <a:ext cx="8953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2733675</xdr:colOff>
      <xdr:row>0</xdr:row>
      <xdr:rowOff>1066800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956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zoomScale="90" zoomScaleNormal="90" zoomScalePageLayoutView="0" workbookViewId="0" topLeftCell="A97">
      <selection activeCell="B106" sqref="B106"/>
    </sheetView>
  </sheetViews>
  <sheetFormatPr defaultColWidth="9.140625" defaultRowHeight="12.75"/>
  <cols>
    <col min="1" max="1" width="5.421875" style="0" customWidth="1"/>
    <col min="2" max="2" width="68.421875" style="0" customWidth="1"/>
    <col min="4" max="4" width="14.140625" style="0" customWidth="1"/>
    <col min="5" max="5" width="12.28125" style="0" customWidth="1"/>
    <col min="6" max="6" width="19.57421875" style="0" customWidth="1"/>
    <col min="10" max="10" width="25.00390625" style="0" customWidth="1"/>
  </cols>
  <sheetData>
    <row r="1" spans="1:6" ht="169.5" customHeight="1">
      <c r="A1" s="20" t="s">
        <v>0</v>
      </c>
      <c r="B1" s="20"/>
      <c r="C1" s="20"/>
      <c r="D1" s="20"/>
      <c r="E1" s="20"/>
      <c r="F1" s="20"/>
    </row>
    <row r="2" spans="1:6" ht="27">
      <c r="A2" s="21" t="s">
        <v>124</v>
      </c>
      <c r="B2" s="21"/>
      <c r="C2" s="21"/>
      <c r="D2" s="21"/>
      <c r="E2" s="21"/>
      <c r="F2" s="21"/>
    </row>
    <row r="3" spans="1:6" ht="29.25" customHeight="1">
      <c r="A3" s="22" t="s">
        <v>125</v>
      </c>
      <c r="B3" s="22"/>
      <c r="C3" s="22"/>
      <c r="D3" s="22"/>
      <c r="E3" s="22"/>
      <c r="F3" s="22"/>
    </row>
    <row r="4" spans="1:6" ht="27.75">
      <c r="A4" s="23" t="s">
        <v>127</v>
      </c>
      <c r="B4" s="23"/>
      <c r="C4" s="23"/>
      <c r="D4" s="23"/>
      <c r="E4" s="23"/>
      <c r="F4" s="23"/>
    </row>
    <row r="5" spans="1:6" ht="12.75" customHeight="1">
      <c r="A5" s="19" t="s">
        <v>1</v>
      </c>
      <c r="B5" s="19" t="s">
        <v>2</v>
      </c>
      <c r="C5" s="19" t="s">
        <v>3</v>
      </c>
      <c r="D5" s="19" t="s">
        <v>4</v>
      </c>
      <c r="E5" s="17" t="s">
        <v>27</v>
      </c>
      <c r="F5" s="19" t="s">
        <v>5</v>
      </c>
    </row>
    <row r="6" spans="1:6" ht="12.75">
      <c r="A6" s="19"/>
      <c r="B6" s="19"/>
      <c r="C6" s="19"/>
      <c r="D6" s="19"/>
      <c r="E6" s="18"/>
      <c r="F6" s="19"/>
    </row>
    <row r="7" spans="1:6" ht="12.75">
      <c r="A7" s="1">
        <v>1</v>
      </c>
      <c r="B7" s="2" t="s">
        <v>17</v>
      </c>
      <c r="C7" s="1" t="s">
        <v>6</v>
      </c>
      <c r="D7" s="16">
        <v>757.1199999999999</v>
      </c>
      <c r="E7" s="4">
        <v>46</v>
      </c>
      <c r="F7" s="5">
        <f aca="true" t="shared" si="0" ref="F7:F17">SUM(E7:E7)*D7</f>
        <v>34827.52</v>
      </c>
    </row>
    <row r="8" spans="1:6" ht="12.75">
      <c r="A8" s="1">
        <v>2</v>
      </c>
      <c r="B8" s="2" t="s">
        <v>18</v>
      </c>
      <c r="C8" s="1" t="s">
        <v>6</v>
      </c>
      <c r="D8" s="16">
        <v>450.66</v>
      </c>
      <c r="E8" s="6">
        <v>1</v>
      </c>
      <c r="F8" s="5">
        <f t="shared" si="0"/>
        <v>450.66</v>
      </c>
    </row>
    <row r="9" spans="1:6" ht="12.75">
      <c r="A9" s="1">
        <v>3</v>
      </c>
      <c r="B9" s="2" t="s">
        <v>19</v>
      </c>
      <c r="C9" s="1" t="s">
        <v>6</v>
      </c>
      <c r="D9" s="16">
        <v>504.75</v>
      </c>
      <c r="E9" s="6">
        <v>46</v>
      </c>
      <c r="F9" s="5">
        <f t="shared" si="0"/>
        <v>23218.5</v>
      </c>
    </row>
    <row r="10" spans="1:6" ht="12.75">
      <c r="A10" s="1">
        <v>4</v>
      </c>
      <c r="B10" s="2" t="s">
        <v>20</v>
      </c>
      <c r="C10" s="1" t="s">
        <v>6</v>
      </c>
      <c r="D10" s="16">
        <v>540.8000000000001</v>
      </c>
      <c r="E10" s="4">
        <v>24</v>
      </c>
      <c r="F10" s="5">
        <f t="shared" si="0"/>
        <v>12979.2</v>
      </c>
    </row>
    <row r="11" spans="1:6" ht="12.75">
      <c r="A11" s="1">
        <v>5</v>
      </c>
      <c r="B11" s="2" t="s">
        <v>21</v>
      </c>
      <c r="C11" s="1" t="s">
        <v>6</v>
      </c>
      <c r="D11" s="16">
        <v>901.33</v>
      </c>
      <c r="E11" s="4">
        <v>3</v>
      </c>
      <c r="F11" s="5">
        <f t="shared" si="0"/>
        <v>2703.9900000000002</v>
      </c>
    </row>
    <row r="12" spans="1:6" ht="12.75">
      <c r="A12" s="1">
        <v>6</v>
      </c>
      <c r="B12" s="2" t="s">
        <v>22</v>
      </c>
      <c r="C12" s="1" t="s">
        <v>6</v>
      </c>
      <c r="D12" s="16">
        <v>144.21</v>
      </c>
      <c r="E12" s="4">
        <v>10</v>
      </c>
      <c r="F12" s="5">
        <f t="shared" si="0"/>
        <v>1442.1000000000001</v>
      </c>
    </row>
    <row r="13" spans="1:6" ht="12.75">
      <c r="A13" s="1">
        <v>7</v>
      </c>
      <c r="B13" s="2" t="s">
        <v>23</v>
      </c>
      <c r="C13" s="1" t="s">
        <v>6</v>
      </c>
      <c r="D13" s="16">
        <v>90.13300000000001</v>
      </c>
      <c r="E13" s="4">
        <v>10</v>
      </c>
      <c r="F13" s="5">
        <f t="shared" si="0"/>
        <v>901.3300000000002</v>
      </c>
    </row>
    <row r="14" spans="1:6" ht="12.75">
      <c r="A14" s="1">
        <v>8</v>
      </c>
      <c r="B14" s="2" t="s">
        <v>24</v>
      </c>
      <c r="C14" s="1" t="s">
        <v>6</v>
      </c>
      <c r="D14" s="16">
        <v>180.26</v>
      </c>
      <c r="E14" s="4">
        <v>6</v>
      </c>
      <c r="F14" s="5">
        <f t="shared" si="0"/>
        <v>1081.56</v>
      </c>
    </row>
    <row r="15" spans="1:6" ht="12.75">
      <c r="A15" s="1">
        <v>9</v>
      </c>
      <c r="B15" s="2" t="s">
        <v>25</v>
      </c>
      <c r="C15" s="1" t="s">
        <v>6</v>
      </c>
      <c r="D15" s="16">
        <v>90.13</v>
      </c>
      <c r="E15" s="4">
        <v>60</v>
      </c>
      <c r="F15" s="5">
        <f t="shared" si="0"/>
        <v>5407.799999999999</v>
      </c>
    </row>
    <row r="16" spans="1:6" ht="12.75">
      <c r="A16" s="1">
        <v>10</v>
      </c>
      <c r="B16" s="2" t="s">
        <v>26</v>
      </c>
      <c r="C16" s="1" t="s">
        <v>6</v>
      </c>
      <c r="D16" s="16">
        <v>180.27</v>
      </c>
      <c r="E16" s="4">
        <v>42</v>
      </c>
      <c r="F16" s="5">
        <f t="shared" si="0"/>
        <v>7571.34</v>
      </c>
    </row>
    <row r="17" spans="1:6" ht="12.75">
      <c r="A17" s="1"/>
      <c r="B17" s="2"/>
      <c r="C17" s="1"/>
      <c r="D17" s="3"/>
      <c r="E17" s="4"/>
      <c r="F17" s="5">
        <f t="shared" si="0"/>
        <v>0</v>
      </c>
    </row>
    <row r="18" spans="1:6" ht="15.75">
      <c r="A18" s="24" t="s">
        <v>7</v>
      </c>
      <c r="B18" s="24"/>
      <c r="C18" s="24"/>
      <c r="D18" s="24"/>
      <c r="E18" s="24"/>
      <c r="F18" s="8">
        <f>SUM(F7:F17)</f>
        <v>90584.00000000001</v>
      </c>
    </row>
    <row r="19" spans="1:6" ht="20.25" customHeight="1">
      <c r="A19" s="19" t="s">
        <v>1</v>
      </c>
      <c r="B19" s="19" t="s">
        <v>8</v>
      </c>
      <c r="C19" s="19" t="s">
        <v>3</v>
      </c>
      <c r="D19" s="19" t="s">
        <v>4</v>
      </c>
      <c r="E19" s="17" t="s">
        <v>27</v>
      </c>
      <c r="F19" s="19" t="s">
        <v>5</v>
      </c>
    </row>
    <row r="20" spans="1:6" ht="12.75">
      <c r="A20" s="19"/>
      <c r="B20" s="19"/>
      <c r="C20" s="19"/>
      <c r="D20" s="19"/>
      <c r="E20" s="18"/>
      <c r="F20" s="19"/>
    </row>
    <row r="21" spans="1:6" ht="12.75">
      <c r="A21" s="1">
        <v>1</v>
      </c>
      <c r="B21" s="9" t="s">
        <v>28</v>
      </c>
      <c r="C21" s="1" t="s">
        <v>29</v>
      </c>
      <c r="D21" s="3">
        <v>109.58</v>
      </c>
      <c r="E21" s="14">
        <v>3</v>
      </c>
      <c r="F21" s="5">
        <f aca="true" t="shared" si="1" ref="F21:F52">SUM(E21:E21)*D21</f>
        <v>328.74</v>
      </c>
    </row>
    <row r="22" spans="1:6" ht="12.75">
      <c r="A22" s="1">
        <v>2</v>
      </c>
      <c r="B22" s="9" t="s">
        <v>30</v>
      </c>
      <c r="C22" s="1" t="s">
        <v>29</v>
      </c>
      <c r="D22" s="3">
        <v>10.02</v>
      </c>
      <c r="E22" s="14">
        <v>40</v>
      </c>
      <c r="F22" s="5">
        <f t="shared" si="1"/>
        <v>400.79999999999995</v>
      </c>
    </row>
    <row r="23" spans="1:6" ht="12.75">
      <c r="A23" s="1">
        <v>3</v>
      </c>
      <c r="B23" s="9" t="s">
        <v>31</v>
      </c>
      <c r="C23" s="1" t="s">
        <v>29</v>
      </c>
      <c r="D23" s="3">
        <v>4.05</v>
      </c>
      <c r="E23" s="14">
        <v>18</v>
      </c>
      <c r="F23" s="5">
        <f t="shared" si="1"/>
        <v>72.89999999999999</v>
      </c>
    </row>
    <row r="24" spans="1:6" ht="12.75">
      <c r="A24" s="1">
        <v>4</v>
      </c>
      <c r="B24" s="9" t="s">
        <v>32</v>
      </c>
      <c r="C24" s="1" t="s">
        <v>29</v>
      </c>
      <c r="D24" s="3">
        <v>4.32</v>
      </c>
      <c r="E24" s="14">
        <v>6</v>
      </c>
      <c r="F24" s="5">
        <f t="shared" si="1"/>
        <v>25.92</v>
      </c>
    </row>
    <row r="25" spans="1:6" ht="12.75">
      <c r="A25" s="1">
        <v>5</v>
      </c>
      <c r="B25" s="9" t="s">
        <v>9</v>
      </c>
      <c r="C25" s="1" t="s">
        <v>29</v>
      </c>
      <c r="D25" s="3">
        <v>14.03</v>
      </c>
      <c r="E25" s="14">
        <v>23</v>
      </c>
      <c r="F25" s="5">
        <f t="shared" si="1"/>
        <v>322.69</v>
      </c>
    </row>
    <row r="26" spans="1:6" ht="12.75">
      <c r="A26" s="1">
        <v>6</v>
      </c>
      <c r="B26" s="9" t="s">
        <v>33</v>
      </c>
      <c r="C26" s="1" t="s">
        <v>29</v>
      </c>
      <c r="D26" s="3">
        <v>6.94</v>
      </c>
      <c r="E26" s="14">
        <v>25</v>
      </c>
      <c r="F26" s="5">
        <f t="shared" si="1"/>
        <v>173.5</v>
      </c>
    </row>
    <row r="27" spans="1:6" ht="12.75">
      <c r="A27" s="1">
        <v>7</v>
      </c>
      <c r="B27" s="9" t="s">
        <v>10</v>
      </c>
      <c r="C27" s="1" t="s">
        <v>29</v>
      </c>
      <c r="D27" s="3">
        <v>0.92</v>
      </c>
      <c r="E27" s="14">
        <v>102</v>
      </c>
      <c r="F27" s="5">
        <f t="shared" si="1"/>
        <v>93.84</v>
      </c>
    </row>
    <row r="28" spans="1:6" ht="12.75" customHeight="1">
      <c r="A28" s="1">
        <v>8</v>
      </c>
      <c r="B28" s="9" t="s">
        <v>34</v>
      </c>
      <c r="C28" s="1" t="s">
        <v>29</v>
      </c>
      <c r="D28" s="3">
        <v>30</v>
      </c>
      <c r="E28" s="14">
        <v>11</v>
      </c>
      <c r="F28" s="5">
        <f t="shared" si="1"/>
        <v>330</v>
      </c>
    </row>
    <row r="29" spans="1:6" ht="12.75" customHeight="1">
      <c r="A29" s="1">
        <v>9</v>
      </c>
      <c r="B29" s="9" t="s">
        <v>35</v>
      </c>
      <c r="C29" s="1" t="s">
        <v>29</v>
      </c>
      <c r="D29" s="3">
        <v>179.79</v>
      </c>
      <c r="E29" s="14">
        <v>43</v>
      </c>
      <c r="F29" s="5">
        <f t="shared" si="1"/>
        <v>7730.969999999999</v>
      </c>
    </row>
    <row r="30" spans="1:6" ht="12.75" customHeight="1">
      <c r="A30" s="1">
        <v>10</v>
      </c>
      <c r="B30" s="9" t="s">
        <v>36</v>
      </c>
      <c r="C30" s="1" t="s">
        <v>29</v>
      </c>
      <c r="D30" s="3">
        <v>84.76</v>
      </c>
      <c r="E30" s="14">
        <v>13</v>
      </c>
      <c r="F30" s="5">
        <f t="shared" si="1"/>
        <v>1101.88</v>
      </c>
    </row>
    <row r="31" spans="1:6" ht="12.75">
      <c r="A31" s="1">
        <v>11</v>
      </c>
      <c r="B31" s="9" t="s">
        <v>37</v>
      </c>
      <c r="C31" s="1" t="s">
        <v>38</v>
      </c>
      <c r="D31" s="3">
        <v>31.34</v>
      </c>
      <c r="E31" s="14">
        <v>33</v>
      </c>
      <c r="F31" s="5">
        <f t="shared" si="1"/>
        <v>1034.22</v>
      </c>
    </row>
    <row r="32" spans="1:6" ht="12.75">
      <c r="A32" s="1">
        <v>12</v>
      </c>
      <c r="B32" s="9" t="s">
        <v>39</v>
      </c>
      <c r="C32" s="1" t="s">
        <v>29</v>
      </c>
      <c r="D32" s="3">
        <v>69.06</v>
      </c>
      <c r="E32" s="14">
        <v>11</v>
      </c>
      <c r="F32" s="5">
        <f t="shared" si="1"/>
        <v>759.6600000000001</v>
      </c>
    </row>
    <row r="33" spans="1:6" ht="12.75">
      <c r="A33" s="1">
        <v>13</v>
      </c>
      <c r="B33" s="9" t="s">
        <v>40</v>
      </c>
      <c r="C33" s="1" t="s">
        <v>29</v>
      </c>
      <c r="D33" s="3">
        <v>390.31</v>
      </c>
      <c r="E33" s="14">
        <v>1</v>
      </c>
      <c r="F33" s="5">
        <f t="shared" si="1"/>
        <v>390.31</v>
      </c>
    </row>
    <row r="34" spans="1:6" ht="12.75">
      <c r="A34" s="1">
        <v>14</v>
      </c>
      <c r="B34" s="9" t="s">
        <v>11</v>
      </c>
      <c r="C34" s="1" t="s">
        <v>41</v>
      </c>
      <c r="D34" s="3">
        <v>19.54</v>
      </c>
      <c r="E34" s="14">
        <v>42</v>
      </c>
      <c r="F34" s="5">
        <f t="shared" si="1"/>
        <v>820.68</v>
      </c>
    </row>
    <row r="35" spans="1:6" ht="12.75">
      <c r="A35" s="1">
        <v>15</v>
      </c>
      <c r="B35" s="9" t="s">
        <v>42</v>
      </c>
      <c r="C35" s="1" t="s">
        <v>41</v>
      </c>
      <c r="D35" s="3">
        <v>17.51</v>
      </c>
      <c r="E35" s="14">
        <v>216.03</v>
      </c>
      <c r="F35" s="5">
        <f t="shared" si="1"/>
        <v>3782.6853000000006</v>
      </c>
    </row>
    <row r="36" spans="1:6" ht="12.75">
      <c r="A36" s="1">
        <v>16</v>
      </c>
      <c r="B36" s="9" t="s">
        <v>43</v>
      </c>
      <c r="C36" s="1" t="s">
        <v>44</v>
      </c>
      <c r="D36" s="3">
        <v>2.42</v>
      </c>
      <c r="E36" s="14">
        <v>9</v>
      </c>
      <c r="F36" s="5">
        <f t="shared" si="1"/>
        <v>21.78</v>
      </c>
    </row>
    <row r="37" spans="1:6" ht="12.75" customHeight="1">
      <c r="A37" s="1">
        <v>17</v>
      </c>
      <c r="B37" s="9" t="s">
        <v>45</v>
      </c>
      <c r="C37" s="1" t="s">
        <v>44</v>
      </c>
      <c r="D37" s="3">
        <v>7.33</v>
      </c>
      <c r="E37" s="14">
        <v>4.5</v>
      </c>
      <c r="F37" s="5">
        <f t="shared" si="1"/>
        <v>32.985</v>
      </c>
    </row>
    <row r="38" spans="1:6" ht="12.75">
      <c r="A38" s="1">
        <v>18</v>
      </c>
      <c r="B38" s="9" t="s">
        <v>46</v>
      </c>
      <c r="C38" s="1" t="s">
        <v>44</v>
      </c>
      <c r="D38" s="3">
        <v>12.49</v>
      </c>
      <c r="E38" s="14">
        <v>9</v>
      </c>
      <c r="F38" s="5">
        <f t="shared" si="1"/>
        <v>112.41</v>
      </c>
    </row>
    <row r="39" spans="1:6" ht="12.75">
      <c r="A39" s="1">
        <v>19</v>
      </c>
      <c r="B39" s="9" t="s">
        <v>47</v>
      </c>
      <c r="C39" s="1" t="s">
        <v>41</v>
      </c>
      <c r="D39" s="3">
        <v>32.39</v>
      </c>
      <c r="E39" s="14">
        <v>5.52</v>
      </c>
      <c r="F39" s="5">
        <f t="shared" si="1"/>
        <v>178.7928</v>
      </c>
    </row>
    <row r="40" spans="1:6" ht="12.75">
      <c r="A40" s="1">
        <v>20</v>
      </c>
      <c r="B40" s="9" t="s">
        <v>48</v>
      </c>
      <c r="C40" s="1" t="s">
        <v>44</v>
      </c>
      <c r="D40" s="3">
        <v>1.62</v>
      </c>
      <c r="E40" s="13">
        <v>344</v>
      </c>
      <c r="F40" s="5">
        <f t="shared" si="1"/>
        <v>557.2800000000001</v>
      </c>
    </row>
    <row r="41" spans="1:6" ht="12.75">
      <c r="A41" s="1">
        <v>21</v>
      </c>
      <c r="B41" s="9" t="s">
        <v>49</v>
      </c>
      <c r="C41" s="1" t="s">
        <v>44</v>
      </c>
      <c r="D41" s="3">
        <v>8.94</v>
      </c>
      <c r="E41" s="12">
        <v>9</v>
      </c>
      <c r="F41" s="5">
        <f t="shared" si="1"/>
        <v>80.46</v>
      </c>
    </row>
    <row r="42" spans="1:6" ht="12.75">
      <c r="A42" s="1">
        <v>22</v>
      </c>
      <c r="B42" s="9" t="s">
        <v>50</v>
      </c>
      <c r="C42" s="1" t="s">
        <v>44</v>
      </c>
      <c r="D42" s="3">
        <v>10.5</v>
      </c>
      <c r="E42" s="14">
        <v>1596.29</v>
      </c>
      <c r="F42" s="5">
        <f t="shared" si="1"/>
        <v>16761.045</v>
      </c>
    </row>
    <row r="43" spans="1:6" ht="12.75">
      <c r="A43" s="1">
        <v>23</v>
      </c>
      <c r="B43" s="9" t="s">
        <v>51</v>
      </c>
      <c r="C43" s="1" t="s">
        <v>44</v>
      </c>
      <c r="D43" s="3">
        <v>27.07</v>
      </c>
      <c r="E43" s="14">
        <v>974.59</v>
      </c>
      <c r="F43" s="5">
        <f t="shared" si="1"/>
        <v>26382.1513</v>
      </c>
    </row>
    <row r="44" spans="1:6" ht="12.75">
      <c r="A44" s="1">
        <v>24</v>
      </c>
      <c r="B44" s="9" t="s">
        <v>52</v>
      </c>
      <c r="C44" s="1" t="s">
        <v>29</v>
      </c>
      <c r="D44" s="3">
        <v>63.24</v>
      </c>
      <c r="E44" s="14">
        <v>7</v>
      </c>
      <c r="F44" s="5">
        <f t="shared" si="1"/>
        <v>442.68</v>
      </c>
    </row>
    <row r="45" spans="1:6" ht="12.75">
      <c r="A45" s="1">
        <v>25</v>
      </c>
      <c r="B45" s="9" t="s">
        <v>12</v>
      </c>
      <c r="C45" s="1" t="s">
        <v>29</v>
      </c>
      <c r="D45" s="3">
        <v>7.18</v>
      </c>
      <c r="E45" s="13">
        <v>6</v>
      </c>
      <c r="F45" s="5">
        <f t="shared" si="1"/>
        <v>43.08</v>
      </c>
    </row>
    <row r="46" spans="1:6" ht="12.75">
      <c r="A46" s="1">
        <v>26</v>
      </c>
      <c r="B46" s="9" t="s">
        <v>53</v>
      </c>
      <c r="C46" s="1" t="s">
        <v>29</v>
      </c>
      <c r="D46" s="3">
        <v>256.08</v>
      </c>
      <c r="E46" s="13">
        <v>9</v>
      </c>
      <c r="F46" s="5">
        <f t="shared" si="1"/>
        <v>2304.72</v>
      </c>
    </row>
    <row r="47" spans="1:6" ht="12.75">
      <c r="A47" s="1">
        <v>27</v>
      </c>
      <c r="B47" s="9" t="s">
        <v>54</v>
      </c>
      <c r="C47" s="1" t="s">
        <v>29</v>
      </c>
      <c r="D47" s="3">
        <v>18.74</v>
      </c>
      <c r="E47" s="13">
        <v>26</v>
      </c>
      <c r="F47" s="5">
        <f t="shared" si="1"/>
        <v>487.23999999999995</v>
      </c>
    </row>
    <row r="48" spans="1:6" ht="12.75">
      <c r="A48" s="1">
        <v>28</v>
      </c>
      <c r="B48" s="9" t="s">
        <v>55</v>
      </c>
      <c r="C48" s="1" t="s">
        <v>29</v>
      </c>
      <c r="D48" s="3">
        <v>19.67</v>
      </c>
      <c r="E48" s="12">
        <v>15</v>
      </c>
      <c r="F48" s="5">
        <f t="shared" si="1"/>
        <v>295.05</v>
      </c>
    </row>
    <row r="49" spans="1:6" ht="12.75">
      <c r="A49" s="1">
        <v>29</v>
      </c>
      <c r="B49" s="9" t="s">
        <v>56</v>
      </c>
      <c r="C49" s="1" t="s">
        <v>29</v>
      </c>
      <c r="D49" s="3">
        <v>20.05</v>
      </c>
      <c r="E49" s="12">
        <v>4</v>
      </c>
      <c r="F49" s="5">
        <f t="shared" si="1"/>
        <v>80.2</v>
      </c>
    </row>
    <row r="50" spans="1:6" ht="12.75">
      <c r="A50" s="1">
        <v>30</v>
      </c>
      <c r="B50" s="9" t="s">
        <v>57</v>
      </c>
      <c r="C50" s="1" t="s">
        <v>29</v>
      </c>
      <c r="D50" s="3">
        <v>20.36</v>
      </c>
      <c r="E50" s="14">
        <v>13</v>
      </c>
      <c r="F50" s="5">
        <f t="shared" si="1"/>
        <v>264.68</v>
      </c>
    </row>
    <row r="51" spans="1:6" ht="12.75">
      <c r="A51" s="1">
        <v>31</v>
      </c>
      <c r="B51" s="9" t="s">
        <v>58</v>
      </c>
      <c r="C51" s="1" t="s">
        <v>29</v>
      </c>
      <c r="D51" s="3">
        <v>20.39</v>
      </c>
      <c r="E51" s="13">
        <v>14</v>
      </c>
      <c r="F51" s="5">
        <f t="shared" si="1"/>
        <v>285.46000000000004</v>
      </c>
    </row>
    <row r="52" spans="1:6" ht="12.75">
      <c r="A52" s="1">
        <v>32</v>
      </c>
      <c r="B52" s="9" t="s">
        <v>59</v>
      </c>
      <c r="C52" s="1" t="s">
        <v>29</v>
      </c>
      <c r="D52" s="3">
        <v>22.25</v>
      </c>
      <c r="E52" s="13">
        <v>46</v>
      </c>
      <c r="F52" s="5">
        <f t="shared" si="1"/>
        <v>1023.5</v>
      </c>
    </row>
    <row r="53" spans="1:6" ht="12.75">
      <c r="A53" s="1">
        <v>33</v>
      </c>
      <c r="B53" s="9" t="s">
        <v>60</v>
      </c>
      <c r="C53" s="1" t="s">
        <v>29</v>
      </c>
      <c r="D53" s="3">
        <v>22.93</v>
      </c>
      <c r="E53" s="13">
        <v>68</v>
      </c>
      <c r="F53" s="5">
        <f aca="true" t="shared" si="2" ref="F53:F84">SUM(E53:E53)*D53</f>
        <v>1559.24</v>
      </c>
    </row>
    <row r="54" spans="1:6" ht="12.75">
      <c r="A54" s="1">
        <v>34</v>
      </c>
      <c r="B54" s="9" t="s">
        <v>61</v>
      </c>
      <c r="C54" s="1" t="s">
        <v>29</v>
      </c>
      <c r="D54" s="3">
        <v>23.31</v>
      </c>
      <c r="E54" s="13">
        <v>35</v>
      </c>
      <c r="F54" s="5">
        <f t="shared" si="2"/>
        <v>815.8499999999999</v>
      </c>
    </row>
    <row r="55" spans="1:6" ht="12.75">
      <c r="A55" s="1">
        <v>35</v>
      </c>
      <c r="B55" s="9" t="s">
        <v>62</v>
      </c>
      <c r="C55" s="1" t="s">
        <v>29</v>
      </c>
      <c r="D55" s="3">
        <v>23.79</v>
      </c>
      <c r="E55" s="12">
        <v>4</v>
      </c>
      <c r="F55" s="5">
        <f t="shared" si="2"/>
        <v>95.16</v>
      </c>
    </row>
    <row r="56" spans="1:6" ht="12.75">
      <c r="A56" s="1">
        <v>36</v>
      </c>
      <c r="B56" s="9" t="s">
        <v>63</v>
      </c>
      <c r="C56" s="1" t="s">
        <v>29</v>
      </c>
      <c r="D56" s="3">
        <v>24.61</v>
      </c>
      <c r="E56" s="13">
        <v>2</v>
      </c>
      <c r="F56" s="5">
        <f t="shared" si="2"/>
        <v>49.22</v>
      </c>
    </row>
    <row r="57" spans="1:6" ht="12.75">
      <c r="A57" s="1">
        <v>37</v>
      </c>
      <c r="B57" s="9" t="s">
        <v>64</v>
      </c>
      <c r="C57" s="1" t="s">
        <v>29</v>
      </c>
      <c r="D57" s="3">
        <v>25.45</v>
      </c>
      <c r="E57" s="12">
        <v>3</v>
      </c>
      <c r="F57" s="5">
        <f t="shared" si="2"/>
        <v>76.35</v>
      </c>
    </row>
    <row r="58" spans="1:6" ht="12.75">
      <c r="A58" s="1">
        <v>38</v>
      </c>
      <c r="B58" s="9" t="s">
        <v>65</v>
      </c>
      <c r="C58" s="1" t="s">
        <v>29</v>
      </c>
      <c r="D58" s="3">
        <v>25.680000000000003</v>
      </c>
      <c r="E58" s="14">
        <v>3</v>
      </c>
      <c r="F58" s="5">
        <f t="shared" si="2"/>
        <v>77.04</v>
      </c>
    </row>
    <row r="59" spans="1:6" ht="12.75">
      <c r="A59" s="1">
        <v>39</v>
      </c>
      <c r="B59" s="9" t="s">
        <v>66</v>
      </c>
      <c r="C59" s="1" t="s">
        <v>29</v>
      </c>
      <c r="D59" s="3">
        <v>26.3</v>
      </c>
      <c r="E59" s="12">
        <v>3</v>
      </c>
      <c r="F59" s="5">
        <f t="shared" si="2"/>
        <v>78.9</v>
      </c>
    </row>
    <row r="60" spans="1:6" ht="12.75">
      <c r="A60" s="1">
        <v>40</v>
      </c>
      <c r="B60" s="9" t="s">
        <v>67</v>
      </c>
      <c r="C60" s="1" t="s">
        <v>29</v>
      </c>
      <c r="D60" s="3">
        <v>26.99</v>
      </c>
      <c r="E60" s="13">
        <v>3</v>
      </c>
      <c r="F60" s="5">
        <f t="shared" si="2"/>
        <v>80.97</v>
      </c>
    </row>
    <row r="61" spans="1:6" ht="12.75">
      <c r="A61" s="1">
        <v>41</v>
      </c>
      <c r="B61" s="9" t="s">
        <v>68</v>
      </c>
      <c r="C61" s="1" t="s">
        <v>29</v>
      </c>
      <c r="D61" s="3">
        <v>27.18</v>
      </c>
      <c r="E61" s="13">
        <v>4</v>
      </c>
      <c r="F61" s="5">
        <f t="shared" si="2"/>
        <v>108.72</v>
      </c>
    </row>
    <row r="62" spans="1:6" ht="12.75">
      <c r="A62" s="1">
        <v>42</v>
      </c>
      <c r="B62" s="9" t="s">
        <v>69</v>
      </c>
      <c r="C62" s="1" t="s">
        <v>29</v>
      </c>
      <c r="D62" s="3">
        <v>22.08</v>
      </c>
      <c r="E62" s="14">
        <v>3</v>
      </c>
      <c r="F62" s="5">
        <f t="shared" si="2"/>
        <v>66.24</v>
      </c>
    </row>
    <row r="63" spans="1:6" ht="12.75">
      <c r="A63" s="1">
        <v>43</v>
      </c>
      <c r="B63" s="9" t="s">
        <v>70</v>
      </c>
      <c r="C63" s="1" t="s">
        <v>29</v>
      </c>
      <c r="D63" s="3">
        <v>30.47</v>
      </c>
      <c r="E63" s="14">
        <v>6</v>
      </c>
      <c r="F63" s="5">
        <f t="shared" si="2"/>
        <v>182.82</v>
      </c>
    </row>
    <row r="64" spans="1:6" ht="12.75">
      <c r="A64" s="1">
        <v>44</v>
      </c>
      <c r="B64" s="9" t="s">
        <v>71</v>
      </c>
      <c r="C64" s="1" t="s">
        <v>29</v>
      </c>
      <c r="D64" s="3">
        <v>20.99</v>
      </c>
      <c r="E64" s="13">
        <v>9</v>
      </c>
      <c r="F64" s="5">
        <f t="shared" si="2"/>
        <v>188.91</v>
      </c>
    </row>
    <row r="65" spans="1:6" ht="12.75">
      <c r="A65" s="1">
        <v>45</v>
      </c>
      <c r="B65" s="9" t="s">
        <v>13</v>
      </c>
      <c r="C65" s="1" t="s">
        <v>29</v>
      </c>
      <c r="D65" s="3">
        <v>1.73</v>
      </c>
      <c r="E65" s="13">
        <v>80</v>
      </c>
      <c r="F65" s="5">
        <f t="shared" si="2"/>
        <v>138.4</v>
      </c>
    </row>
    <row r="66" spans="1:6" ht="12.75">
      <c r="A66" s="1">
        <v>46</v>
      </c>
      <c r="B66" s="9" t="s">
        <v>72</v>
      </c>
      <c r="C66" s="1" t="s">
        <v>29</v>
      </c>
      <c r="D66" s="3">
        <v>2.57</v>
      </c>
      <c r="E66" s="13">
        <v>34</v>
      </c>
      <c r="F66" s="5">
        <f t="shared" si="2"/>
        <v>87.38</v>
      </c>
    </row>
    <row r="67" spans="1:6" ht="12.75">
      <c r="A67" s="1">
        <v>47</v>
      </c>
      <c r="B67" s="9" t="s">
        <v>73</v>
      </c>
      <c r="C67" s="1" t="s">
        <v>29</v>
      </c>
      <c r="D67" s="3">
        <v>3.08</v>
      </c>
      <c r="E67" s="13">
        <v>63</v>
      </c>
      <c r="F67" s="5">
        <f t="shared" si="2"/>
        <v>194.04</v>
      </c>
    </row>
    <row r="68" spans="1:6" ht="12.75">
      <c r="A68" s="1">
        <v>48</v>
      </c>
      <c r="B68" s="9" t="s">
        <v>74</v>
      </c>
      <c r="C68" s="1" t="s">
        <v>29</v>
      </c>
      <c r="D68" s="3">
        <v>5.05</v>
      </c>
      <c r="E68" s="13">
        <v>8</v>
      </c>
      <c r="F68" s="5">
        <f t="shared" si="2"/>
        <v>40.4</v>
      </c>
    </row>
    <row r="69" spans="1:6" ht="12.75">
      <c r="A69" s="1">
        <v>49</v>
      </c>
      <c r="B69" s="9" t="s">
        <v>75</v>
      </c>
      <c r="C69" s="1" t="s">
        <v>29</v>
      </c>
      <c r="D69" s="3">
        <v>16.86</v>
      </c>
      <c r="E69" s="14">
        <v>6</v>
      </c>
      <c r="F69" s="5">
        <f t="shared" si="2"/>
        <v>101.16</v>
      </c>
    </row>
    <row r="70" spans="1:6" ht="12.75">
      <c r="A70" s="1">
        <v>50</v>
      </c>
      <c r="B70" s="9" t="s">
        <v>76</v>
      </c>
      <c r="C70" s="1" t="s">
        <v>29</v>
      </c>
      <c r="D70" s="3">
        <v>5.12</v>
      </c>
      <c r="E70" s="13">
        <v>3</v>
      </c>
      <c r="F70" s="5">
        <f t="shared" si="2"/>
        <v>15.36</v>
      </c>
    </row>
    <row r="71" spans="1:6" ht="12.75">
      <c r="A71" s="1">
        <v>51</v>
      </c>
      <c r="B71" s="9" t="s">
        <v>77</v>
      </c>
      <c r="C71" s="1" t="s">
        <v>29</v>
      </c>
      <c r="D71" s="3">
        <v>3.55</v>
      </c>
      <c r="E71" s="13">
        <v>40</v>
      </c>
      <c r="F71" s="5">
        <f t="shared" si="2"/>
        <v>142</v>
      </c>
    </row>
    <row r="72" spans="1:6" ht="12.75">
      <c r="A72" s="1">
        <v>52</v>
      </c>
      <c r="B72" s="9" t="s">
        <v>78</v>
      </c>
      <c r="C72" s="1" t="s">
        <v>29</v>
      </c>
      <c r="D72" s="3">
        <v>5.44</v>
      </c>
      <c r="E72" s="13">
        <v>80</v>
      </c>
      <c r="F72" s="5">
        <f t="shared" si="2"/>
        <v>435.20000000000005</v>
      </c>
    </row>
    <row r="73" spans="1:6" ht="12.75">
      <c r="A73" s="1">
        <v>53</v>
      </c>
      <c r="B73" s="9" t="s">
        <v>79</v>
      </c>
      <c r="C73" s="1" t="s">
        <v>29</v>
      </c>
      <c r="D73" s="3">
        <v>11.149999999999999</v>
      </c>
      <c r="E73" s="13">
        <v>9</v>
      </c>
      <c r="F73" s="5">
        <f t="shared" si="2"/>
        <v>100.35</v>
      </c>
    </row>
    <row r="74" spans="1:6" ht="12.75">
      <c r="A74" s="1">
        <v>54</v>
      </c>
      <c r="B74" s="9" t="s">
        <v>80</v>
      </c>
      <c r="C74" s="1" t="s">
        <v>29</v>
      </c>
      <c r="D74" s="3">
        <v>13.68</v>
      </c>
      <c r="E74" s="14">
        <v>21</v>
      </c>
      <c r="F74" s="5">
        <f t="shared" si="2"/>
        <v>287.28</v>
      </c>
    </row>
    <row r="75" spans="1:6" ht="12.75">
      <c r="A75" s="1">
        <v>55</v>
      </c>
      <c r="B75" s="9" t="s">
        <v>81</v>
      </c>
      <c r="C75" s="1" t="s">
        <v>29</v>
      </c>
      <c r="D75" s="3">
        <v>1.83</v>
      </c>
      <c r="E75" s="13">
        <v>9</v>
      </c>
      <c r="F75" s="5">
        <f t="shared" si="2"/>
        <v>16.47</v>
      </c>
    </row>
    <row r="76" spans="1:6" ht="12.75">
      <c r="A76" s="1">
        <v>56</v>
      </c>
      <c r="B76" s="9" t="s">
        <v>82</v>
      </c>
      <c r="C76" s="1" t="s">
        <v>29</v>
      </c>
      <c r="D76" s="3">
        <v>32.26</v>
      </c>
      <c r="E76" s="13">
        <v>4</v>
      </c>
      <c r="F76" s="5">
        <f t="shared" si="2"/>
        <v>129.04</v>
      </c>
    </row>
    <row r="77" spans="1:6" ht="12.75">
      <c r="A77" s="1">
        <v>57</v>
      </c>
      <c r="B77" s="9" t="s">
        <v>83</v>
      </c>
      <c r="C77" s="1" t="s">
        <v>29</v>
      </c>
      <c r="D77" s="3">
        <v>35.75</v>
      </c>
      <c r="E77" s="13">
        <v>8</v>
      </c>
      <c r="F77" s="5">
        <f t="shared" si="2"/>
        <v>286</v>
      </c>
    </row>
    <row r="78" spans="1:6" ht="12.75">
      <c r="A78" s="1">
        <v>58</v>
      </c>
      <c r="B78" s="9" t="s">
        <v>84</v>
      </c>
      <c r="C78" s="1" t="s">
        <v>29</v>
      </c>
      <c r="D78" s="3">
        <v>2.38</v>
      </c>
      <c r="E78" s="13">
        <v>28</v>
      </c>
      <c r="F78" s="5">
        <f t="shared" si="2"/>
        <v>66.64</v>
      </c>
    </row>
    <row r="79" spans="1:6" ht="12.75">
      <c r="A79" s="1">
        <v>59</v>
      </c>
      <c r="B79" s="9" t="s">
        <v>85</v>
      </c>
      <c r="C79" s="1" t="s">
        <v>29</v>
      </c>
      <c r="D79" s="3">
        <v>24.32</v>
      </c>
      <c r="E79" s="13">
        <v>18</v>
      </c>
      <c r="F79" s="5">
        <f t="shared" si="2"/>
        <v>437.76</v>
      </c>
    </row>
    <row r="80" spans="1:6" ht="12.75">
      <c r="A80" s="1">
        <v>60</v>
      </c>
      <c r="B80" s="9" t="s">
        <v>86</v>
      </c>
      <c r="C80" s="1" t="s">
        <v>29</v>
      </c>
      <c r="D80" s="3">
        <v>21.42</v>
      </c>
      <c r="E80" s="13">
        <v>9</v>
      </c>
      <c r="F80" s="5">
        <f t="shared" si="2"/>
        <v>192.78000000000003</v>
      </c>
    </row>
    <row r="81" spans="1:6" ht="12.75">
      <c r="A81" s="1">
        <v>61</v>
      </c>
      <c r="B81" s="9" t="s">
        <v>87</v>
      </c>
      <c r="C81" s="1" t="s">
        <v>29</v>
      </c>
      <c r="D81" s="3">
        <v>5.739999999999999</v>
      </c>
      <c r="E81" s="13">
        <v>3</v>
      </c>
      <c r="F81" s="5">
        <f t="shared" si="2"/>
        <v>17.22</v>
      </c>
    </row>
    <row r="82" spans="1:6" ht="12.75">
      <c r="A82" s="1">
        <v>62</v>
      </c>
      <c r="B82" s="9" t="s">
        <v>88</v>
      </c>
      <c r="C82" s="1" t="s">
        <v>29</v>
      </c>
      <c r="D82" s="3">
        <v>5.59</v>
      </c>
      <c r="E82" s="12">
        <v>6</v>
      </c>
      <c r="F82" s="5">
        <f t="shared" si="2"/>
        <v>33.54</v>
      </c>
    </row>
    <row r="83" spans="1:6" ht="12.75">
      <c r="A83" s="1">
        <v>63</v>
      </c>
      <c r="B83" s="9" t="s">
        <v>89</v>
      </c>
      <c r="C83" s="1" t="s">
        <v>38</v>
      </c>
      <c r="D83" s="3">
        <v>32.58</v>
      </c>
      <c r="E83" s="12">
        <v>49</v>
      </c>
      <c r="F83" s="5">
        <f t="shared" si="2"/>
        <v>1596.4199999999998</v>
      </c>
    </row>
    <row r="84" spans="1:6" ht="12.75">
      <c r="A84" s="1">
        <v>64</v>
      </c>
      <c r="B84" s="9" t="s">
        <v>90</v>
      </c>
      <c r="C84" s="1" t="s">
        <v>29</v>
      </c>
      <c r="D84" s="3">
        <v>14.78</v>
      </c>
      <c r="E84" s="12">
        <v>11</v>
      </c>
      <c r="F84" s="5">
        <f t="shared" si="2"/>
        <v>162.57999999999998</v>
      </c>
    </row>
    <row r="85" spans="1:6" ht="12.75">
      <c r="A85" s="1">
        <v>65</v>
      </c>
      <c r="B85" s="9" t="s">
        <v>91</v>
      </c>
      <c r="C85" s="1" t="s">
        <v>29</v>
      </c>
      <c r="D85" s="3">
        <v>110.17</v>
      </c>
      <c r="E85" s="14">
        <v>27</v>
      </c>
      <c r="F85" s="5">
        <f aca="true" t="shared" si="3" ref="F85:F116">SUM(E85:E85)*D85</f>
        <v>2974.59</v>
      </c>
    </row>
    <row r="86" spans="1:6" ht="12.75">
      <c r="A86" s="1">
        <v>66</v>
      </c>
      <c r="B86" s="9" t="s">
        <v>92</v>
      </c>
      <c r="C86" s="1" t="s">
        <v>29</v>
      </c>
      <c r="D86" s="3">
        <v>38.1</v>
      </c>
      <c r="E86" s="13">
        <v>16</v>
      </c>
      <c r="F86" s="5">
        <f t="shared" si="3"/>
        <v>609.6</v>
      </c>
    </row>
    <row r="87" spans="1:6" ht="12.75">
      <c r="A87" s="1">
        <v>67</v>
      </c>
      <c r="B87" s="9" t="s">
        <v>93</v>
      </c>
      <c r="C87" s="1" t="s">
        <v>29</v>
      </c>
      <c r="D87" s="3">
        <v>1.08</v>
      </c>
      <c r="E87" s="14">
        <v>30</v>
      </c>
      <c r="F87" s="5">
        <f t="shared" si="3"/>
        <v>32.400000000000006</v>
      </c>
    </row>
    <row r="88" spans="1:6" ht="12.75">
      <c r="A88" s="1">
        <v>68</v>
      </c>
      <c r="B88" s="9" t="s">
        <v>94</v>
      </c>
      <c r="C88" s="1" t="s">
        <v>29</v>
      </c>
      <c r="D88" s="3">
        <v>1.08</v>
      </c>
      <c r="E88" s="14">
        <v>27</v>
      </c>
      <c r="F88" s="5">
        <f t="shared" si="3"/>
        <v>29.160000000000004</v>
      </c>
    </row>
    <row r="89" spans="1:6" ht="12.75">
      <c r="A89" s="1">
        <v>69</v>
      </c>
      <c r="B89" s="9" t="s">
        <v>95</v>
      </c>
      <c r="C89" s="1" t="s">
        <v>29</v>
      </c>
      <c r="D89" s="3">
        <v>1.08</v>
      </c>
      <c r="E89" s="13">
        <v>29</v>
      </c>
      <c r="F89" s="5">
        <f t="shared" si="3"/>
        <v>31.32</v>
      </c>
    </row>
    <row r="90" spans="1:6" ht="12.75">
      <c r="A90" s="1">
        <v>70</v>
      </c>
      <c r="B90" s="9" t="s">
        <v>96</v>
      </c>
      <c r="C90" s="1" t="s">
        <v>29</v>
      </c>
      <c r="D90" s="3">
        <v>62.15</v>
      </c>
      <c r="E90" s="14">
        <v>27</v>
      </c>
      <c r="F90" s="5">
        <f t="shared" si="3"/>
        <v>1678.05</v>
      </c>
    </row>
    <row r="91" spans="1:6" ht="12.75">
      <c r="A91" s="1">
        <v>71</v>
      </c>
      <c r="B91" s="9" t="s">
        <v>97</v>
      </c>
      <c r="C91" s="1" t="s">
        <v>29</v>
      </c>
      <c r="D91" s="3">
        <v>32.56</v>
      </c>
      <c r="E91" s="13">
        <v>25</v>
      </c>
      <c r="F91" s="5">
        <f t="shared" si="3"/>
        <v>814</v>
      </c>
    </row>
    <row r="92" spans="1:6" ht="12.75">
      <c r="A92" s="1">
        <v>72</v>
      </c>
      <c r="B92" s="9" t="s">
        <v>98</v>
      </c>
      <c r="C92" s="1" t="s">
        <v>29</v>
      </c>
      <c r="D92" s="3">
        <v>36.9</v>
      </c>
      <c r="E92" s="12">
        <v>43</v>
      </c>
      <c r="F92" s="5">
        <f t="shared" si="3"/>
        <v>1586.7</v>
      </c>
    </row>
    <row r="93" spans="1:6" ht="12.75">
      <c r="A93" s="1">
        <v>73</v>
      </c>
      <c r="B93" s="9" t="s">
        <v>99</v>
      </c>
      <c r="C93" s="1" t="s">
        <v>29</v>
      </c>
      <c r="D93" s="3">
        <v>492.05</v>
      </c>
      <c r="E93" s="13">
        <v>43</v>
      </c>
      <c r="F93" s="5">
        <f t="shared" si="3"/>
        <v>21158.15</v>
      </c>
    </row>
    <row r="94" spans="1:6" ht="12.75">
      <c r="A94" s="1">
        <v>74</v>
      </c>
      <c r="B94" s="9" t="s">
        <v>100</v>
      </c>
      <c r="C94" s="1" t="s">
        <v>29</v>
      </c>
      <c r="D94" s="3">
        <v>12.25</v>
      </c>
      <c r="E94" s="13">
        <v>30</v>
      </c>
      <c r="F94" s="5">
        <f t="shared" si="3"/>
        <v>367.5</v>
      </c>
    </row>
    <row r="95" spans="1:6" ht="12.75">
      <c r="A95" s="1">
        <v>75</v>
      </c>
      <c r="B95" s="9" t="s">
        <v>101</v>
      </c>
      <c r="C95" s="1" t="s">
        <v>29</v>
      </c>
      <c r="D95" s="3">
        <v>80.51</v>
      </c>
      <c r="E95" s="14">
        <v>3</v>
      </c>
      <c r="F95" s="5">
        <f t="shared" si="3"/>
        <v>241.53000000000003</v>
      </c>
    </row>
    <row r="96" spans="1:6" ht="12.75">
      <c r="A96" s="1">
        <v>76</v>
      </c>
      <c r="B96" s="9" t="s">
        <v>102</v>
      </c>
      <c r="C96" s="1" t="s">
        <v>29</v>
      </c>
      <c r="D96" s="3">
        <v>28.04</v>
      </c>
      <c r="E96" s="14">
        <v>56</v>
      </c>
      <c r="F96" s="5">
        <f t="shared" si="3"/>
        <v>1570.24</v>
      </c>
    </row>
    <row r="97" spans="1:6" ht="12.75">
      <c r="A97" s="1">
        <v>77</v>
      </c>
      <c r="B97" s="9" t="s">
        <v>103</v>
      </c>
      <c r="C97" s="1" t="s">
        <v>29</v>
      </c>
      <c r="D97" s="3">
        <v>225.63</v>
      </c>
      <c r="E97" s="13">
        <v>9</v>
      </c>
      <c r="F97" s="5">
        <f t="shared" si="3"/>
        <v>2030.67</v>
      </c>
    </row>
    <row r="98" spans="1:6" ht="12.75">
      <c r="A98" s="1">
        <v>78</v>
      </c>
      <c r="B98" s="9" t="s">
        <v>104</v>
      </c>
      <c r="C98" s="1" t="s">
        <v>29</v>
      </c>
      <c r="D98" s="3">
        <v>81.99</v>
      </c>
      <c r="E98" s="12">
        <v>9</v>
      </c>
      <c r="F98" s="5">
        <f t="shared" si="3"/>
        <v>737.91</v>
      </c>
    </row>
    <row r="99" spans="1:6" ht="12.75">
      <c r="A99" s="1">
        <v>79</v>
      </c>
      <c r="B99" s="9" t="s">
        <v>105</v>
      </c>
      <c r="C99" s="1" t="s">
        <v>29</v>
      </c>
      <c r="D99" s="3">
        <v>2.5</v>
      </c>
      <c r="E99" s="13">
        <v>58</v>
      </c>
      <c r="F99" s="5">
        <f t="shared" si="3"/>
        <v>145</v>
      </c>
    </row>
    <row r="100" spans="1:6" ht="12.75">
      <c r="A100" s="1">
        <v>80</v>
      </c>
      <c r="B100" s="9" t="s">
        <v>106</v>
      </c>
      <c r="C100" s="1" t="s">
        <v>29</v>
      </c>
      <c r="D100" s="3">
        <v>2.9</v>
      </c>
      <c r="E100" s="13">
        <v>519</v>
      </c>
      <c r="F100" s="5">
        <f t="shared" si="3"/>
        <v>1505.1</v>
      </c>
    </row>
    <row r="101" spans="1:6" ht="12.75">
      <c r="A101" s="1">
        <v>81</v>
      </c>
      <c r="B101" s="9" t="s">
        <v>107</v>
      </c>
      <c r="C101" s="1" t="s">
        <v>29</v>
      </c>
      <c r="D101" s="3">
        <v>4.08</v>
      </c>
      <c r="E101" s="14">
        <v>3</v>
      </c>
      <c r="F101" s="5">
        <f t="shared" si="3"/>
        <v>12.24</v>
      </c>
    </row>
    <row r="102" spans="1:6" ht="12.75">
      <c r="A102" s="1">
        <v>82</v>
      </c>
      <c r="B102" s="9" t="s">
        <v>14</v>
      </c>
      <c r="C102" s="1" t="s">
        <v>29</v>
      </c>
      <c r="D102" s="3">
        <v>18.32</v>
      </c>
      <c r="E102" s="13">
        <v>24</v>
      </c>
      <c r="F102" s="5">
        <f t="shared" si="3"/>
        <v>439.68</v>
      </c>
    </row>
    <row r="103" spans="1:6" ht="12.75">
      <c r="A103" s="1">
        <v>83</v>
      </c>
      <c r="B103" s="9" t="s">
        <v>108</v>
      </c>
      <c r="C103" s="1" t="s">
        <v>29</v>
      </c>
      <c r="D103" s="3">
        <v>1.5999999999999999</v>
      </c>
      <c r="E103" s="13">
        <v>6</v>
      </c>
      <c r="F103" s="5">
        <f t="shared" si="3"/>
        <v>9.6</v>
      </c>
    </row>
    <row r="104" spans="1:10" ht="12.75">
      <c r="A104" s="1">
        <v>84</v>
      </c>
      <c r="B104" s="9" t="s">
        <v>109</v>
      </c>
      <c r="C104" s="1" t="s">
        <v>29</v>
      </c>
      <c r="D104" s="3">
        <v>15.26</v>
      </c>
      <c r="E104" s="13">
        <v>25</v>
      </c>
      <c r="F104" s="5">
        <f t="shared" si="3"/>
        <v>381.5</v>
      </c>
      <c r="J104" t="s">
        <v>126</v>
      </c>
    </row>
    <row r="105" spans="1:6" ht="12.75">
      <c r="A105" s="1">
        <v>85</v>
      </c>
      <c r="B105" s="9" t="s">
        <v>110</v>
      </c>
      <c r="C105" s="1" t="s">
        <v>29</v>
      </c>
      <c r="D105" s="3">
        <v>708.58</v>
      </c>
      <c r="E105" s="14">
        <v>5</v>
      </c>
      <c r="F105" s="5">
        <f t="shared" si="3"/>
        <v>3542.9</v>
      </c>
    </row>
    <row r="106" spans="1:6" ht="12.75">
      <c r="A106" s="1">
        <v>86</v>
      </c>
      <c r="B106" s="9" t="s">
        <v>111</v>
      </c>
      <c r="C106" s="1" t="s">
        <v>29</v>
      </c>
      <c r="D106" s="3">
        <v>957.18</v>
      </c>
      <c r="E106" s="14">
        <v>6</v>
      </c>
      <c r="F106" s="5">
        <f t="shared" si="3"/>
        <v>5743.08</v>
      </c>
    </row>
    <row r="107" spans="1:6" ht="12.75">
      <c r="A107" s="1">
        <v>87</v>
      </c>
      <c r="B107" s="9" t="s">
        <v>112</v>
      </c>
      <c r="C107" s="1" t="s">
        <v>29</v>
      </c>
      <c r="D107" s="3">
        <v>1230.54</v>
      </c>
      <c r="E107" s="13">
        <v>25</v>
      </c>
      <c r="F107" s="5">
        <f t="shared" si="3"/>
        <v>30763.5</v>
      </c>
    </row>
    <row r="108" spans="1:6" ht="12.75">
      <c r="A108" s="1">
        <v>88</v>
      </c>
      <c r="B108" s="9" t="s">
        <v>113</v>
      </c>
      <c r="C108" s="1" t="s">
        <v>29</v>
      </c>
      <c r="D108" s="3">
        <v>1558.08</v>
      </c>
      <c r="E108" s="13">
        <v>4</v>
      </c>
      <c r="F108" s="5">
        <f t="shared" si="3"/>
        <v>6232.32</v>
      </c>
    </row>
    <row r="109" spans="1:6" ht="12.75">
      <c r="A109" s="1">
        <v>89</v>
      </c>
      <c r="B109" s="9" t="s">
        <v>114</v>
      </c>
      <c r="C109" s="1" t="s">
        <v>29</v>
      </c>
      <c r="D109" s="3">
        <v>2126.6</v>
      </c>
      <c r="E109" s="13">
        <v>4</v>
      </c>
      <c r="F109" s="5">
        <f t="shared" si="3"/>
        <v>8506.4</v>
      </c>
    </row>
    <row r="110" spans="1:6" ht="12.75">
      <c r="A110" s="1">
        <v>90</v>
      </c>
      <c r="B110" s="9" t="s">
        <v>115</v>
      </c>
      <c r="C110" s="1" t="s">
        <v>29</v>
      </c>
      <c r="D110" s="3">
        <v>117.79</v>
      </c>
      <c r="E110" s="14">
        <v>43</v>
      </c>
      <c r="F110" s="5">
        <f t="shared" si="3"/>
        <v>5064.97</v>
      </c>
    </row>
    <row r="111" spans="1:6" ht="12.75">
      <c r="A111" s="1">
        <v>91</v>
      </c>
      <c r="B111" s="9" t="s">
        <v>116</v>
      </c>
      <c r="C111" s="1" t="s">
        <v>29</v>
      </c>
      <c r="D111" s="3">
        <v>44.54</v>
      </c>
      <c r="E111" s="14">
        <v>43</v>
      </c>
      <c r="F111" s="5">
        <f t="shared" si="3"/>
        <v>1915.22</v>
      </c>
    </row>
    <row r="112" spans="1:6" ht="12.75">
      <c r="A112" s="1">
        <v>92</v>
      </c>
      <c r="B112" s="9" t="s">
        <v>117</v>
      </c>
      <c r="C112" s="1" t="s">
        <v>29</v>
      </c>
      <c r="D112" s="3">
        <v>1.81</v>
      </c>
      <c r="E112" s="14">
        <v>47</v>
      </c>
      <c r="F112" s="5">
        <f t="shared" si="3"/>
        <v>85.07000000000001</v>
      </c>
    </row>
    <row r="113" spans="1:6" ht="12.75">
      <c r="A113" s="1">
        <v>93</v>
      </c>
      <c r="B113" s="9" t="s">
        <v>118</v>
      </c>
      <c r="C113" s="1" t="s">
        <v>29</v>
      </c>
      <c r="D113" s="3">
        <v>83.08</v>
      </c>
      <c r="E113" s="14">
        <v>6</v>
      </c>
      <c r="F113" s="5">
        <f t="shared" si="3"/>
        <v>498.48</v>
      </c>
    </row>
    <row r="114" spans="1:6" ht="12.75">
      <c r="A114" s="1">
        <v>94</v>
      </c>
      <c r="B114" s="9" t="s">
        <v>119</v>
      </c>
      <c r="C114" s="1" t="s">
        <v>29</v>
      </c>
      <c r="D114" s="3">
        <v>14.76</v>
      </c>
      <c r="E114" s="14">
        <v>3</v>
      </c>
      <c r="F114" s="5">
        <f t="shared" si="3"/>
        <v>44.28</v>
      </c>
    </row>
    <row r="115" spans="1:6" ht="12.75">
      <c r="A115" s="1">
        <v>95</v>
      </c>
      <c r="B115" s="9" t="s">
        <v>120</v>
      </c>
      <c r="C115" s="1" t="s">
        <v>29</v>
      </c>
      <c r="D115" s="3">
        <v>7081.94</v>
      </c>
      <c r="E115" s="14">
        <v>1</v>
      </c>
      <c r="F115" s="5">
        <f t="shared" si="3"/>
        <v>7081.94</v>
      </c>
    </row>
    <row r="116" spans="1:6" ht="12.75">
      <c r="A116" s="1">
        <v>96</v>
      </c>
      <c r="B116" s="9" t="s">
        <v>121</v>
      </c>
      <c r="C116" s="1" t="s">
        <v>29</v>
      </c>
      <c r="D116" s="3">
        <v>9549.85</v>
      </c>
      <c r="E116" s="14">
        <v>2</v>
      </c>
      <c r="F116" s="5">
        <f t="shared" si="3"/>
        <v>19099.7</v>
      </c>
    </row>
    <row r="117" spans="1:6" ht="12.75">
      <c r="A117" s="1"/>
      <c r="B117" s="9"/>
      <c r="C117" s="1"/>
      <c r="D117" s="3"/>
      <c r="E117" s="7"/>
      <c r="F117" s="5"/>
    </row>
    <row r="118" spans="1:6" ht="15.75">
      <c r="A118" s="24" t="s">
        <v>15</v>
      </c>
      <c r="B118" s="24"/>
      <c r="C118" s="24"/>
      <c r="D118" s="24"/>
      <c r="E118" s="24"/>
      <c r="F118" s="8">
        <f>SUM(F21:F117)</f>
        <v>199514.54940000005</v>
      </c>
    </row>
    <row r="119" spans="1:6" ht="15.75">
      <c r="A119" s="27" t="s">
        <v>123</v>
      </c>
      <c r="B119" s="27"/>
      <c r="C119" s="27"/>
      <c r="D119" s="27"/>
      <c r="E119" s="27"/>
      <c r="F119" s="8">
        <f>F18+F118</f>
        <v>290098.5494000001</v>
      </c>
    </row>
    <row r="120" spans="1:6" ht="15.75">
      <c r="A120" s="10"/>
      <c r="B120" s="10"/>
      <c r="C120" s="10"/>
      <c r="D120" s="10" t="s">
        <v>122</v>
      </c>
      <c r="E120" s="15">
        <v>0.2515</v>
      </c>
      <c r="F120" s="8">
        <f>F119+(F119*E120)</f>
        <v>363058.3345741001</v>
      </c>
    </row>
    <row r="121" spans="1:6" ht="15.75">
      <c r="A121" s="10"/>
      <c r="B121" s="10"/>
      <c r="C121" s="10"/>
      <c r="D121" s="10"/>
      <c r="E121" s="10"/>
      <c r="F121" s="8"/>
    </row>
    <row r="122" spans="1:9" ht="24.75" customHeight="1">
      <c r="A122" s="28" t="s">
        <v>128</v>
      </c>
      <c r="B122" s="28"/>
      <c r="C122" s="28"/>
      <c r="D122" s="28"/>
      <c r="E122" s="28"/>
      <c r="F122" s="28"/>
      <c r="G122" s="11"/>
      <c r="H122" s="11"/>
      <c r="I122" s="11"/>
    </row>
    <row r="123" spans="1:6" ht="57" customHeight="1">
      <c r="A123" s="29"/>
      <c r="B123" s="29"/>
      <c r="C123" s="29"/>
      <c r="D123" s="29"/>
      <c r="E123" s="30"/>
      <c r="F123" s="30"/>
    </row>
    <row r="124" spans="1:6" ht="42" customHeight="1">
      <c r="A124" s="25" t="s">
        <v>16</v>
      </c>
      <c r="B124" s="25"/>
      <c r="C124" s="25"/>
      <c r="D124" s="25"/>
      <c r="E124" s="26"/>
      <c r="F124" s="26"/>
    </row>
  </sheetData>
  <sheetProtection selectLockedCells="1" selectUnlockedCells="1"/>
  <mergeCells count="24">
    <mergeCell ref="A124:D124"/>
    <mergeCell ref="E124:F124"/>
    <mergeCell ref="F19:F20"/>
    <mergeCell ref="A118:E118"/>
    <mergeCell ref="A119:E119"/>
    <mergeCell ref="A122:F122"/>
    <mergeCell ref="A123:D123"/>
    <mergeCell ref="E123:F123"/>
    <mergeCell ref="A18:E18"/>
    <mergeCell ref="A19:A20"/>
    <mergeCell ref="B19:B20"/>
    <mergeCell ref="C19:C20"/>
    <mergeCell ref="D19:D20"/>
    <mergeCell ref="E19:E20"/>
    <mergeCell ref="A1:F1"/>
    <mergeCell ref="A2:F2"/>
    <mergeCell ref="A3:F3"/>
    <mergeCell ref="A4:F4"/>
    <mergeCell ref="E5:E6"/>
    <mergeCell ref="F5:F6"/>
    <mergeCell ref="A5:A6"/>
    <mergeCell ref="B5:B6"/>
    <mergeCell ref="C5:C6"/>
    <mergeCell ref="D5:D6"/>
  </mergeCells>
  <printOptions/>
  <pageMargins left="0.63" right="0.3937007874015748" top="1.062992125984252" bottom="1.062992125984252" header="0.7874015748031497" footer="0.7874015748031497"/>
  <pageSetup firstPageNumber="1" useFirstPageNumber="1" horizontalDpi="300" verticalDpi="300" orientation="portrait" paperSize="9" scale="70" r:id="rId2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Cassio da Silva</dc:creator>
  <cp:keywords/>
  <dc:description/>
  <cp:lastModifiedBy>andrea.bianchi</cp:lastModifiedBy>
  <cp:lastPrinted>2015-10-20T20:26:37Z</cp:lastPrinted>
  <dcterms:created xsi:type="dcterms:W3CDTF">2015-10-20T16:20:38Z</dcterms:created>
  <dcterms:modified xsi:type="dcterms:W3CDTF">2015-10-20T20:26:38Z</dcterms:modified>
  <cp:category/>
  <cp:version/>
  <cp:contentType/>
  <cp:contentStatus/>
</cp:coreProperties>
</file>